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($#,##0);&quot;-&quot;"/>
    <numFmt numFmtId="165" formatCode="$#,##0.00"/>
  </numFmts>
  <fonts count="6">
    <font>
      <name val="Calibri"/>
      <family val="2"/>
      <color theme="1"/>
      <sz val="11"/>
      <scheme val="minor"/>
    </font>
    <font>
      <name val="Arial"/>
      <b val="1"/>
      <color rgb="0018211C"/>
      <sz val="16"/>
    </font>
    <font>
      <name val="Arial"/>
      <i val="1"/>
      <color rgb="006B776F"/>
      <sz val="9"/>
    </font>
    <font>
      <name val="Arial"/>
      <b val="1"/>
    </font>
    <font>
      <name val="Arial"/>
      <b val="1"/>
      <color rgb="00FFFFFF"/>
    </font>
    <font>
      <name val="Arial"/>
    </font>
  </fonts>
  <fills count="4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1A9E4C"/>
      </patternFill>
    </fill>
  </fills>
  <borders count="2">
    <border>
      <left/>
      <right/>
      <top/>
      <bottom/>
      <diagonal/>
    </border>
    <border>
      <left style="thin">
        <color rgb="00D8E0D9"/>
      </left>
      <right style="thin">
        <color rgb="00D8E0D9"/>
      </right>
      <top style="thin">
        <color rgb="00D8E0D9"/>
      </top>
      <bottom style="thin">
        <color rgb="00D8E0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0" fillId="2" borderId="0" pivotButton="0" quotePrefix="0" xfId="0"/>
    <xf numFmtId="165" fontId="0" fillId="0" borderId="0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5" fontId="5" fillId="2" borderId="1" pivotButton="0" quotePrefix="0" xfId="0"/>
    <xf numFmtId="165" fontId="5" fillId="0" borderId="1" pivotButton="0" quotePrefix="0" xfId="0"/>
    <xf numFmtId="9" fontId="5" fillId="2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6D5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L2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2" customWidth="1" min="8" max="8"/>
    <col width="10" customWidth="1" min="9" max="9"/>
    <col width="13" customWidth="1" min="10" max="10"/>
    <col width="13" customWidth="1" min="11" max="11"/>
    <col width="13" customWidth="1" min="12" max="12"/>
  </cols>
  <sheetData>
    <row r="1" ht="34" customHeight="1">
      <c r="B1" s="1" t="inlineStr">
        <is>
          <t>Product pricing worksheet</t>
        </is>
      </c>
    </row>
    <row r="2">
      <c r="B2" s="2" t="inlineStr">
        <is>
          <t>Full cost per unit, then the price that hits your target margin after fees.</t>
        </is>
      </c>
    </row>
    <row r="3">
      <c r="B3" s="2" t="inlineStr">
        <is>
          <t>Yellow cells are inputs. Everything else calculates itself. From wealthforestacademy.com (Plant Knowledge. Grow Wealth.)</t>
        </is>
      </c>
    </row>
    <row r="5">
      <c r="B5" s="3" t="inlineStr">
        <is>
          <t>Monthly overheads (rent, salaries, software)</t>
        </is>
      </c>
      <c r="F5" s="4" t="n">
        <v>3000</v>
      </c>
    </row>
    <row r="6">
      <c r="B6" s="3" t="inlineStr">
        <is>
          <t>Units you sell per month (all products)</t>
        </is>
      </c>
      <c r="F6" s="5" t="n">
        <v>300</v>
      </c>
    </row>
    <row r="7">
      <c r="B7" s="3" t="inlineStr">
        <is>
          <t>Overhead per unit</t>
        </is>
      </c>
      <c r="F7" s="6">
        <f>IF(F6=0,0,F5/F6)</f>
        <v/>
      </c>
    </row>
    <row r="9" ht="30" customHeight="1">
      <c r="B9" s="7" t="inlineStr">
        <is>
          <t>Product</t>
        </is>
      </c>
      <c r="C9" s="7" t="inlineStr">
        <is>
          <t>Materials</t>
        </is>
      </c>
      <c r="D9" s="7" t="inlineStr">
        <is>
          <t>Labour</t>
        </is>
      </c>
      <c r="E9" s="7" t="inlineStr">
        <is>
          <t>Packaging and delivery</t>
        </is>
      </c>
      <c r="F9" s="7" t="inlineStr">
        <is>
          <t>Overhead share</t>
        </is>
      </c>
      <c r="G9" s="7" t="inlineStr">
        <is>
          <t>Full cost</t>
        </is>
      </c>
      <c r="H9" s="7" t="inlineStr">
        <is>
          <t>Target margin</t>
        </is>
      </c>
      <c r="I9" s="7" t="inlineStr">
        <is>
          <t>Fees %</t>
        </is>
      </c>
      <c r="J9" s="7" t="inlineStr">
        <is>
          <t>Price to charge</t>
        </is>
      </c>
      <c r="K9" s="7" t="inlineStr">
        <is>
          <t>Profit per unit</t>
        </is>
      </c>
      <c r="L9" s="7" t="inlineStr">
        <is>
          <t>Your current price</t>
        </is>
      </c>
    </row>
    <row r="10">
      <c r="B10" s="8" t="inlineStr">
        <is>
          <t>Product A</t>
        </is>
      </c>
      <c r="C10" s="9" t="n">
        <v>12</v>
      </c>
      <c r="D10" s="9" t="n">
        <v>3</v>
      </c>
      <c r="E10" s="9" t="n">
        <v>1.5</v>
      </c>
      <c r="F10" s="10">
        <f>$F$7</f>
        <v/>
      </c>
      <c r="G10" s="10">
        <f>SUM(C10:F10)</f>
        <v/>
      </c>
      <c r="H10" s="11" t="n">
        <v>0.35</v>
      </c>
      <c r="I10" s="11" t="n">
        <v>0.03</v>
      </c>
      <c r="J10" s="10">
        <f>IF(1-H10-I10&lt;=0,"Check margin",G10/(1-H10-I10))</f>
        <v/>
      </c>
      <c r="K10" s="10">
        <f>IF(ISNUMBER(J10),J10*(1-I10)-G10,"")</f>
        <v/>
      </c>
      <c r="L10" s="9" t="n">
        <v>30</v>
      </c>
    </row>
    <row r="11">
      <c r="B11" s="8" t="inlineStr">
        <is>
          <t>Product B</t>
        </is>
      </c>
      <c r="C11" s="9" t="n">
        <v>20</v>
      </c>
      <c r="D11" s="9" t="n">
        <v>5</v>
      </c>
      <c r="E11" s="9" t="n">
        <v>2</v>
      </c>
      <c r="F11" s="10">
        <f>$F$7</f>
        <v/>
      </c>
      <c r="G11" s="10">
        <f>SUM(C11:F11)</f>
        <v/>
      </c>
      <c r="H11" s="11" t="n">
        <v>0.4</v>
      </c>
      <c r="I11" s="11" t="n">
        <v>0.03</v>
      </c>
      <c r="J11" s="10">
        <f>IF(1-H11-I11&lt;=0,"Check margin",G11/(1-H11-I11))</f>
        <v/>
      </c>
      <c r="K11" s="10">
        <f>IF(ISNUMBER(J11),J11*(1-I11)-G11,"")</f>
        <v/>
      </c>
      <c r="L11" s="9" t="n">
        <v>0</v>
      </c>
    </row>
    <row r="12">
      <c r="B12" s="8" t="inlineStr">
        <is>
          <t>Service C</t>
        </is>
      </c>
      <c r="C12" s="9" t="n">
        <v>0</v>
      </c>
      <c r="D12" s="9" t="n">
        <v>60</v>
      </c>
      <c r="E12" s="9" t="n">
        <v>0</v>
      </c>
      <c r="F12" s="10">
        <f>$F$7</f>
        <v/>
      </c>
      <c r="G12" s="10">
        <f>SUM(C12:F12)</f>
        <v/>
      </c>
      <c r="H12" s="11" t="n">
        <v>0.3</v>
      </c>
      <c r="I12" s="11" t="n">
        <v>0</v>
      </c>
      <c r="J12" s="10">
        <f>IF(1-H12-I12&lt;=0,"Check margin",G12/(1-H12-I12))</f>
        <v/>
      </c>
      <c r="K12" s="10">
        <f>IF(ISNUMBER(J12),J12*(1-I12)-G12,"")</f>
        <v/>
      </c>
      <c r="L12" s="9" t="n">
        <v>120</v>
      </c>
    </row>
    <row r="13">
      <c r="B13" s="8" t="n"/>
      <c r="C13" s="9" t="n">
        <v>0</v>
      </c>
      <c r="D13" s="9" t="n">
        <v>0</v>
      </c>
      <c r="E13" s="9" t="n">
        <v>0</v>
      </c>
      <c r="F13" s="10">
        <f>$F$7</f>
        <v/>
      </c>
      <c r="G13" s="10">
        <f>SUM(C13:F13)</f>
        <v/>
      </c>
      <c r="H13" s="11" t="n">
        <v>0.3</v>
      </c>
      <c r="I13" s="11" t="n">
        <v>0</v>
      </c>
      <c r="J13" s="10">
        <f>IF(1-H13-I13&lt;=0,"Check margin",G13/(1-H13-I13))</f>
        <v/>
      </c>
      <c r="K13" s="10">
        <f>IF(ISNUMBER(J13),J13*(1-I13)-G13,"")</f>
        <v/>
      </c>
      <c r="L13" s="9" t="n">
        <v>0</v>
      </c>
    </row>
    <row r="14">
      <c r="B14" s="8" t="n"/>
      <c r="C14" s="9" t="n">
        <v>0</v>
      </c>
      <c r="D14" s="9" t="n">
        <v>0</v>
      </c>
      <c r="E14" s="9" t="n">
        <v>0</v>
      </c>
      <c r="F14" s="10">
        <f>$F$7</f>
        <v/>
      </c>
      <c r="G14" s="10">
        <f>SUM(C14:F14)</f>
        <v/>
      </c>
      <c r="H14" s="11" t="n">
        <v>0.3</v>
      </c>
      <c r="I14" s="11" t="n">
        <v>0</v>
      </c>
      <c r="J14" s="10">
        <f>IF(1-H14-I14&lt;=0,"Check margin",G14/(1-H14-I14))</f>
        <v/>
      </c>
      <c r="K14" s="10">
        <f>IF(ISNUMBER(J14),J14*(1-I14)-G14,"")</f>
        <v/>
      </c>
      <c r="L14" s="9" t="n">
        <v>0</v>
      </c>
    </row>
    <row r="15">
      <c r="B15" s="8" t="n"/>
      <c r="C15" s="9" t="n">
        <v>0</v>
      </c>
      <c r="D15" s="9" t="n">
        <v>0</v>
      </c>
      <c r="E15" s="9" t="n">
        <v>0</v>
      </c>
      <c r="F15" s="10">
        <f>$F$7</f>
        <v/>
      </c>
      <c r="G15" s="10">
        <f>SUM(C15:F15)</f>
        <v/>
      </c>
      <c r="H15" s="11" t="n">
        <v>0.3</v>
      </c>
      <c r="I15" s="11" t="n">
        <v>0</v>
      </c>
      <c r="J15" s="10">
        <f>IF(1-H15-I15&lt;=0,"Check margin",G15/(1-H15-I15))</f>
        <v/>
      </c>
      <c r="K15" s="10">
        <f>IF(ISNUMBER(J15),J15*(1-I15)-G15,"")</f>
        <v/>
      </c>
      <c r="L15" s="9" t="n">
        <v>0</v>
      </c>
    </row>
    <row r="16">
      <c r="B16" s="8" t="n"/>
      <c r="C16" s="9" t="n">
        <v>0</v>
      </c>
      <c r="D16" s="9" t="n">
        <v>0</v>
      </c>
      <c r="E16" s="9" t="n">
        <v>0</v>
      </c>
      <c r="F16" s="10">
        <f>$F$7</f>
        <v/>
      </c>
      <c r="G16" s="10">
        <f>SUM(C16:F16)</f>
        <v/>
      </c>
      <c r="H16" s="11" t="n">
        <v>0.3</v>
      </c>
      <c r="I16" s="11" t="n">
        <v>0</v>
      </c>
      <c r="J16" s="10">
        <f>IF(1-H16-I16&lt;=0,"Check margin",G16/(1-H16-I16))</f>
        <v/>
      </c>
      <c r="K16" s="10">
        <f>IF(ISNUMBER(J16),J16*(1-I16)-G16,"")</f>
        <v/>
      </c>
      <c r="L16" s="9" t="n">
        <v>0</v>
      </c>
    </row>
    <row r="17">
      <c r="B17" s="8" t="n"/>
      <c r="C17" s="9" t="n">
        <v>0</v>
      </c>
      <c r="D17" s="9" t="n">
        <v>0</v>
      </c>
      <c r="E17" s="9" t="n">
        <v>0</v>
      </c>
      <c r="F17" s="10">
        <f>$F$7</f>
        <v/>
      </c>
      <c r="G17" s="10">
        <f>SUM(C17:F17)</f>
        <v/>
      </c>
      <c r="H17" s="11" t="n">
        <v>0.3</v>
      </c>
      <c r="I17" s="11" t="n">
        <v>0</v>
      </c>
      <c r="J17" s="10">
        <f>IF(1-H17-I17&lt;=0,"Check margin",G17/(1-H17-I17))</f>
        <v/>
      </c>
      <c r="K17" s="10">
        <f>IF(ISNUMBER(J17),J17*(1-I17)-G17,"")</f>
        <v/>
      </c>
      <c r="L17" s="9" t="n">
        <v>0</v>
      </c>
    </row>
    <row r="18">
      <c r="B18" s="8" t="n"/>
      <c r="C18" s="9" t="n">
        <v>0</v>
      </c>
      <c r="D18" s="9" t="n">
        <v>0</v>
      </c>
      <c r="E18" s="9" t="n">
        <v>0</v>
      </c>
      <c r="F18" s="10">
        <f>$F$7</f>
        <v/>
      </c>
      <c r="G18" s="10">
        <f>SUM(C18:F18)</f>
        <v/>
      </c>
      <c r="H18" s="11" t="n">
        <v>0.3</v>
      </c>
      <c r="I18" s="11" t="n">
        <v>0</v>
      </c>
      <c r="J18" s="10">
        <f>IF(1-H18-I18&lt;=0,"Check margin",G18/(1-H18-I18))</f>
        <v/>
      </c>
      <c r="K18" s="10">
        <f>IF(ISNUMBER(J18),J18*(1-I18)-G18,"")</f>
        <v/>
      </c>
      <c r="L18" s="9" t="n">
        <v>0</v>
      </c>
    </row>
    <row r="19">
      <c r="B19" s="8" t="n"/>
      <c r="C19" s="9" t="n">
        <v>0</v>
      </c>
      <c r="D19" s="9" t="n">
        <v>0</v>
      </c>
      <c r="E19" s="9" t="n">
        <v>0</v>
      </c>
      <c r="F19" s="10">
        <f>$F$7</f>
        <v/>
      </c>
      <c r="G19" s="10">
        <f>SUM(C19:F19)</f>
        <v/>
      </c>
      <c r="H19" s="11" t="n">
        <v>0.3</v>
      </c>
      <c r="I19" s="11" t="n">
        <v>0</v>
      </c>
      <c r="J19" s="10">
        <f>IF(1-H19-I19&lt;=0,"Check margin",G19/(1-H19-I19))</f>
        <v/>
      </c>
      <c r="K19" s="10">
        <f>IF(ISNUMBER(J19),J19*(1-I19)-G19,"")</f>
        <v/>
      </c>
      <c r="L19" s="9" t="n">
        <v>0</v>
      </c>
    </row>
    <row r="21">
      <c r="B21" s="2" t="inlineStr">
        <is>
          <t>Orange in the last column means your current price is below the price needed for your target margin.</t>
        </is>
      </c>
    </row>
  </sheetData>
  <conditionalFormatting sqref="L10:L19">
    <cfRule type="expression" priority="1" dxfId="0">
      <formula>AND(L10&gt;0,ISNUMBER(J10),L10&lt;J10)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2026-10-23T23:10:17Z</dcterms:created>
  <dcterms:modified xmlns:dcterms="http://purl.org/dc/terms/" xmlns:xsi="http://www.w3.org/2001/XMLSchema-instance" xsi:type="dcterms:W3CDTF">2026-10-23T23:10:17Z</dcterms:modified>
</cp:coreProperties>
</file>